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6F016471-F6DA-4212-B721-CBD0F386A03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<sst xmlns="http://schemas.openxmlformats.org/spreadsheetml/2006/main" count="74" uniqueCount="33">
  <si>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</si>
  <si>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</si>
  <si>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</si>
  <si>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</si>
  <si>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</si>
  <si>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</si>
  <si>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</si>
  <si>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</si>
  <si>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</si>
  <si>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</si>
  <si>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</si>
  <si>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</si>
  <si>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</si>
  <si>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</si>
  <si>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</si>
  <si>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</si>
  <si>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</si>
  <si>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</si>
  <si>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</si>
  <si>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</si>
  <si>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</si>
  <si>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</si>
  <si>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</si>
  <si>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</si>
  <si>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LMV</t>
  </si>
  <si>
    <t>4.</t>
  </si>
  <si>
    <t>LMV = Lahden Mailaveikot  (1929),  kasvattajaseura</t>
  </si>
  <si>
    <t>Santeri Laaksonen</t>
  </si>
  <si>
    <t>15.3.2004   Nastola</t>
  </si>
  <si>
    <t>6.</t>
  </si>
  <si>
    <t>2.</t>
  </si>
  <si>
    <t>KiPe</t>
  </si>
  <si>
    <t>KiPe = Kinnarin Pesis  2006  (2005)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</si>
</sst>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0" fontId="2" fillId="3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64" fontId="2" fillId="3" borderId="3" xfId="0" applyNumberFormat="1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4" t="s">
        <v>27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22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65">
        <v>2021</v>
      </c>
      <c r="Y4" s="65" t="s">
        <v>25</v>
      </c>
      <c r="Z4" s="66" t="s">
        <v>24</v>
      </c>
      <c r="AA4" s="65">
        <v>6</v>
      </c>
      <c r="AB4" s="65">
        <v>0</v>
      </c>
      <c r="AC4" s="65">
        <v>0</v>
      </c>
      <c r="AD4" s="65">
        <v>2</v>
      </c>
      <c r="AE4" s="65">
        <v>6</v>
      </c>
      <c r="AF4" s="67">
        <v>0.24</v>
      </c>
      <c r="AG4" s="68">
        <v>25</v>
      </c>
      <c r="AH4" s="7"/>
      <c r="AI4" s="7"/>
      <c r="AJ4" s="7"/>
      <c r="AK4" s="7"/>
      <c r="AL4" s="16"/>
      <c r="AM4" s="65"/>
      <c r="AN4" s="65"/>
      <c r="AO4" s="65"/>
      <c r="AP4" s="65"/>
      <c r="AQ4" s="65"/>
      <c r="AR4" s="69"/>
      <c r="AS4" s="63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65">
        <v>2022</v>
      </c>
      <c r="Y5" s="65" t="s">
        <v>29</v>
      </c>
      <c r="Z5" s="66" t="s">
        <v>24</v>
      </c>
      <c r="AA5" s="65">
        <v>3</v>
      </c>
      <c r="AB5" s="65">
        <v>0</v>
      </c>
      <c r="AC5" s="65">
        <v>0</v>
      </c>
      <c r="AD5" s="65">
        <v>0</v>
      </c>
      <c r="AE5" s="65">
        <v>7</v>
      </c>
      <c r="AF5" s="67">
        <v>0.4375</v>
      </c>
      <c r="AG5" s="68">
        <v>16</v>
      </c>
      <c r="AH5" s="7"/>
      <c r="AI5" s="7"/>
      <c r="AJ5" s="7"/>
      <c r="AK5" s="7"/>
      <c r="AL5" s="16"/>
      <c r="AM5" s="65"/>
      <c r="AN5" s="65"/>
      <c r="AO5" s="65"/>
      <c r="AP5" s="65"/>
      <c r="AQ5" s="65"/>
      <c r="AR5" s="69"/>
      <c r="AS5" s="63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7"/>
      <c r="W6" s="18"/>
      <c r="X6" s="12">
        <v>2023</v>
      </c>
      <c r="Y6" s="12" t="s">
        <v>30</v>
      </c>
      <c r="Z6" s="1" t="s">
        <v>31</v>
      </c>
      <c r="AA6" s="12">
        <v>3</v>
      </c>
      <c r="AB6" s="12">
        <v>0</v>
      </c>
      <c r="AC6" s="12">
        <v>0</v>
      </c>
      <c r="AD6" s="12">
        <v>1</v>
      </c>
      <c r="AE6" s="12">
        <v>6</v>
      </c>
      <c r="AF6" s="70">
        <v>0.4</v>
      </c>
      <c r="AG6" s="10">
        <v>15</v>
      </c>
      <c r="AH6" s="39"/>
      <c r="AI6" s="7"/>
      <c r="AJ6" s="7"/>
      <c r="AK6" s="7"/>
      <c r="AL6" s="10"/>
      <c r="AM6" s="12"/>
      <c r="AN6" s="12"/>
      <c r="AO6" s="12"/>
      <c r="AP6" s="12"/>
      <c r="AQ6" s="12"/>
      <c r="AR6" s="31"/>
      <c r="AS6" s="6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59" t="s">
        <v>13</v>
      </c>
      <c r="C7" s="60"/>
      <c r="D7" s="61"/>
      <c r="E7" s="35">
        <f>SUM(E4:E6)</f>
        <v>0</v>
      </c>
      <c r="F7" s="35">
        <f>SUM(F4:F6)</f>
        <v>0</v>
      </c>
      <c r="G7" s="35">
        <f>SUM(G4:G6)</f>
        <v>0</v>
      </c>
      <c r="H7" s="35">
        <f>SUM(H4:H6)</f>
        <v>0</v>
      </c>
      <c r="I7" s="35">
        <f>SUM(I4:I6)</f>
        <v>0</v>
      </c>
      <c r="J7" s="36">
        <v>0</v>
      </c>
      <c r="K7" s="20">
        <f>SUM(K4:K6)</f>
        <v>0</v>
      </c>
      <c r="L7" s="17"/>
      <c r="M7" s="28"/>
      <c r="N7" s="40"/>
      <c r="O7" s="41"/>
      <c r="P7" s="10"/>
      <c r="Q7" s="35">
        <f>SUM(Q4:Q6)</f>
        <v>0</v>
      </c>
      <c r="R7" s="35">
        <f>SUM(R4:R6)</f>
        <v>0</v>
      </c>
      <c r="S7" s="35">
        <f>SUM(S4:S6)</f>
        <v>0</v>
      </c>
      <c r="T7" s="35">
        <f>SUM(T4:T6)</f>
        <v>0</v>
      </c>
      <c r="U7" s="35">
        <f>SUM(U4:U6)</f>
        <v>0</v>
      </c>
      <c r="V7" s="15">
        <v>0</v>
      </c>
      <c r="W7" s="20">
        <f>SUM(W4:W6)</f>
        <v>0</v>
      </c>
      <c r="X7" s="62" t="s">
        <v>13</v>
      </c>
      <c r="Y7" s="11"/>
      <c r="Z7" s="9"/>
      <c r="AA7" s="35">
        <f>SUM(AA4:AA6)</f>
        <v>12</v>
      </c>
      <c r="AB7" s="35">
        <f>SUM(AB4:AB6)</f>
        <v>0</v>
      </c>
      <c r="AC7" s="35">
        <f>SUM(AC4:AC6)</f>
        <v>0</v>
      </c>
      <c r="AD7" s="35">
        <f>SUM(AD4:AD6)</f>
        <v>3</v>
      </c>
      <c r="AE7" s="35">
        <f>SUM(AE4:AE6)</f>
        <v>19</v>
      </c>
      <c r="AF7" s="36">
        <f>PRODUCT(AE7/AG7)</f>
        <v>0.3392857142857143</v>
      </c>
      <c r="AG7" s="20">
        <f>SUM(AG4:AG6)</f>
        <v>56</v>
      </c>
      <c r="AH7" s="17"/>
      <c r="AI7" s="28"/>
      <c r="AJ7" s="40"/>
      <c r="AK7" s="41"/>
      <c r="AL7" s="10"/>
      <c r="AM7" s="35">
        <f>SUM(AM4:AM6)</f>
        <v>0</v>
      </c>
      <c r="AN7" s="35">
        <f>SUM(AN4:AN6)</f>
        <v>0</v>
      </c>
      <c r="AO7" s="35">
        <f>SUM(AO4:AO6)</f>
        <v>0</v>
      </c>
      <c r="AP7" s="35">
        <f>SUM(AP4:AP6)</f>
        <v>0</v>
      </c>
      <c r="AQ7" s="35">
        <f>SUM(AQ4:AQ6)</f>
        <v>0</v>
      </c>
      <c r="AR7" s="36">
        <v>0</v>
      </c>
      <c r="AS7" s="38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7"/>
      <c r="K8" s="18"/>
      <c r="L8" s="10"/>
      <c r="M8" s="10"/>
      <c r="N8" s="10"/>
      <c r="O8" s="10"/>
      <c r="P8" s="16"/>
      <c r="Q8" s="16"/>
      <c r="R8" s="16"/>
      <c r="S8" s="16"/>
      <c r="T8" s="16"/>
      <c r="U8" s="10"/>
      <c r="V8" s="10"/>
      <c r="W8" s="18"/>
      <c r="X8" s="16"/>
      <c r="Y8" s="16"/>
      <c r="Z8" s="16"/>
      <c r="AA8" s="16"/>
      <c r="AB8" s="16"/>
      <c r="AC8" s="16"/>
      <c r="AD8" s="16"/>
      <c r="AE8" s="16"/>
      <c r="AF8" s="37"/>
      <c r="AG8" s="18"/>
      <c r="AH8" s="10"/>
      <c r="AI8" s="10"/>
      <c r="AJ8" s="10"/>
      <c r="AK8" s="10"/>
      <c r="AL8" s="16"/>
      <c r="AM8" s="16"/>
      <c r="AN8" s="16"/>
      <c r="AO8" s="16"/>
      <c r="AP8" s="16"/>
      <c r="AQ8" s="10"/>
      <c r="AR8" s="10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6" t="s">
        <v>16</v>
      </c>
      <c r="C9" s="47"/>
      <c r="D9" s="48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6"/>
      <c r="R9" s="16" t="s">
        <v>10</v>
      </c>
      <c r="S9" s="16"/>
      <c r="T9" s="52" t="s">
        <v>26</v>
      </c>
      <c r="U9" s="10"/>
      <c r="V9" s="18"/>
      <c r="W9" s="18"/>
      <c r="X9" s="18"/>
      <c r="Y9" s="18"/>
      <c r="Z9" s="18"/>
      <c r="AA9" s="18"/>
      <c r="AB9" s="18"/>
      <c r="AC9" s="16"/>
      <c r="AD9" s="16"/>
      <c r="AE9" s="16"/>
      <c r="AF9" s="16"/>
      <c r="AG9" s="16"/>
      <c r="AH9" s="16"/>
      <c r="AI9" s="16"/>
      <c r="AJ9" s="16"/>
      <c r="AK9" s="16"/>
      <c r="AM9" s="18"/>
      <c r="AN9" s="18"/>
      <c r="AO9" s="18"/>
      <c r="AP9" s="18"/>
      <c r="AQ9" s="18"/>
      <c r="AR9" s="18"/>
      <c r="AS9" s="1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15</v>
      </c>
      <c r="C10" s="3"/>
      <c r="D10" s="50"/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58">
        <v>0</v>
      </c>
      <c r="K10" s="16"/>
      <c r="L10" s="51">
        <v>0</v>
      </c>
      <c r="M10" s="51">
        <v>0</v>
      </c>
      <c r="N10" s="51">
        <v>0</v>
      </c>
      <c r="O10" s="51">
        <v>0</v>
      </c>
      <c r="Q10" s="16"/>
      <c r="R10" s="16"/>
      <c r="S10" s="16"/>
      <c r="T10" s="71" t="s">
        <v>32</v>
      </c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2" t="s">
        <v>11</v>
      </c>
      <c r="C11" s="33"/>
      <c r="D11" s="34"/>
      <c r="E11" s="45">
        <f>PRODUCT(E7+Q7)</f>
        <v>0</v>
      </c>
      <c r="F11" s="45">
        <f>PRODUCT(F7+R7)</f>
        <v>0</v>
      </c>
      <c r="G11" s="45">
        <f>PRODUCT(G7+S7)</f>
        <v>0</v>
      </c>
      <c r="H11" s="45">
        <f>PRODUCT(H7+T7)</f>
        <v>0</v>
      </c>
      <c r="I11" s="45">
        <f>PRODUCT(I7+U7)</f>
        <v>0</v>
      </c>
      <c r="J11" s="58">
        <v>0</v>
      </c>
      <c r="K11" s="16">
        <f>PRODUCT(K7+W7)</f>
        <v>0</v>
      </c>
      <c r="L11" s="51">
        <v>0</v>
      </c>
      <c r="M11" s="51">
        <v>0</v>
      </c>
      <c r="N11" s="51">
        <v>0</v>
      </c>
      <c r="O11" s="51">
        <v>0</v>
      </c>
      <c r="Q11" s="16"/>
      <c r="R11" s="16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9" t="s">
        <v>12</v>
      </c>
      <c r="C12" s="30"/>
      <c r="D12" s="29"/>
      <c r="E12" s="45">
        <f>PRODUCT(AA7+AM7)</f>
        <v>12</v>
      </c>
      <c r="F12" s="45">
        <f>PRODUCT(AB7+AN7)</f>
        <v>0</v>
      </c>
      <c r="G12" s="45">
        <f>PRODUCT(AC7+AO7)</f>
        <v>0</v>
      </c>
      <c r="H12" s="45">
        <f>PRODUCT(AD7+AP7)</f>
        <v>3</v>
      </c>
      <c r="I12" s="45">
        <f>PRODUCT(AE7+AQ7)</f>
        <v>19</v>
      </c>
      <c r="J12" s="58">
        <f>PRODUCT(I12/K12)</f>
        <v>0.3392857142857143</v>
      </c>
      <c r="K12" s="10">
        <f>PRODUCT(AG7+AS7)</f>
        <v>56</v>
      </c>
      <c r="L12" s="51">
        <f>PRODUCT((F12+G12)/E12)</f>
        <v>0</v>
      </c>
      <c r="M12" s="51">
        <f>PRODUCT(H12/E12)</f>
        <v>0.25</v>
      </c>
      <c r="N12" s="51">
        <f>PRODUCT((F12+G12+H12)/E12)</f>
        <v>0.25</v>
      </c>
      <c r="O12" s="51">
        <f>PRODUCT(I12/E12)</f>
        <v>1.5833333333333333</v>
      </c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2" t="s">
        <v>13</v>
      </c>
      <c r="C13" s="43"/>
      <c r="D13" s="44"/>
      <c r="E13" s="45">
        <f>SUM(E10:E12)</f>
        <v>12</v>
      </c>
      <c r="F13" s="45">
        <f t="shared" ref="F13:I13" si="0">SUM(F10:F12)</f>
        <v>0</v>
      </c>
      <c r="G13" s="45">
        <f t="shared" si="0"/>
        <v>0</v>
      </c>
      <c r="H13" s="45">
        <f t="shared" si="0"/>
        <v>3</v>
      </c>
      <c r="I13" s="45">
        <f t="shared" si="0"/>
        <v>19</v>
      </c>
      <c r="J13" s="58">
        <f>PRODUCT(I13/K13)</f>
        <v>0.3392857142857143</v>
      </c>
      <c r="K13" s="16">
        <f>SUM(K10:K12)</f>
        <v>56</v>
      </c>
      <c r="L13" s="51">
        <f>PRODUCT((F13+G13)/E13)</f>
        <v>0</v>
      </c>
      <c r="M13" s="51">
        <f>PRODUCT(H13/E13)</f>
        <v>0.25</v>
      </c>
      <c r="N13" s="51">
        <f>PRODUCT((F13+G13+H13)/E13)</f>
        <v>0.25</v>
      </c>
      <c r="O13" s="51">
        <f>PRODUCT(I13/E13)</f>
        <v>1.5833333333333333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6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6"/>
      <c r="AH178" s="16"/>
      <c r="AI178" s="16"/>
      <c r="AJ178" s="16"/>
      <c r="AK178" s="10"/>
      <c r="AL178" s="10"/>
    </row>
    <row r="179" spans="12:38" x14ac:dyDescent="0.25">
      <c r="R179" s="18"/>
      <c r="S179" s="18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6"/>
      <c r="AH179" s="16"/>
      <c r="AI179" s="16"/>
      <c r="AJ179" s="16"/>
    </row>
    <row r="180" spans="12:38" x14ac:dyDescent="0.25">
      <c r="R180" s="18"/>
      <c r="S180" s="18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6"/>
      <c r="AH180" s="16"/>
      <c r="AI180" s="16"/>
      <c r="AJ180" s="16"/>
    </row>
    <row r="181" spans="12:38" x14ac:dyDescent="0.25">
      <c r="R181" s="18"/>
      <c r="S181" s="18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6"/>
      <c r="AH181" s="16"/>
      <c r="AI181" s="16"/>
      <c r="AJ181" s="16"/>
    </row>
    <row r="182" spans="12:38" x14ac:dyDescent="0.25">
      <c r="L182"/>
      <c r="M182"/>
      <c r="N182"/>
      <c r="O182"/>
      <c r="P182"/>
      <c r="R182" s="18"/>
      <c r="S182" s="18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</sheetData>
  <sortState xmlns:xlrd2="http://schemas.microsoft.com/office/spreadsheetml/2017/richdata2" ref="X5:AJ6">
    <sortCondition ref="X5: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2023-09-01T13:15:55Z</dcterms:modified>
</cp:coreProperties>
</file>